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455" windowHeight="94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5"/>
  <c r="K6"/>
  <c r="K7"/>
  <c r="K8"/>
  <c r="K9"/>
  <c r="K10"/>
  <c r="K11"/>
  <c r="K12"/>
  <c r="K13"/>
  <c r="K14"/>
  <c r="K15"/>
  <c r="K16"/>
  <c r="K17"/>
  <c r="K18"/>
  <c r="K19"/>
  <c r="K5"/>
  <c r="I6"/>
  <c r="I7"/>
  <c r="I8"/>
  <c r="I9"/>
  <c r="I10"/>
  <c r="I11"/>
  <c r="I12"/>
  <c r="I13"/>
  <c r="I14"/>
  <c r="I15"/>
  <c r="I16"/>
  <c r="I17"/>
  <c r="I18"/>
  <c r="I19"/>
  <c r="I5"/>
</calcChain>
</file>

<file path=xl/sharedStrings.xml><?xml version="1.0" encoding="utf-8"?>
<sst xmlns="http://schemas.openxmlformats.org/spreadsheetml/2006/main" count="115" uniqueCount="96">
  <si>
    <t>MOVIMIENTOS DE VENTAS</t>
  </si>
  <si>
    <t>REFERENCIAS COMERCIALES</t>
  </si>
  <si>
    <t>TIMBRE DE VENTAS Nº 78D25663</t>
  </si>
  <si>
    <t>MODALIDAD: INVENTARIO</t>
  </si>
  <si>
    <t>ALMACEN EL SOL DE ORO</t>
  </si>
  <si>
    <t>NUM</t>
  </si>
  <si>
    <t>COD</t>
  </si>
  <si>
    <t>IDEN</t>
  </si>
  <si>
    <t>ALMACEN EL REMATE DE LA COSTA</t>
  </si>
  <si>
    <t>DETALLES DEL          PRODUCTO</t>
  </si>
  <si>
    <t>VALOR DE COMPRA</t>
  </si>
  <si>
    <t>INVENTARIO INICIAL</t>
  </si>
  <si>
    <t>INVENTARIO FINAL</t>
  </si>
  <si>
    <t>VENTAS</t>
  </si>
  <si>
    <t>PORCENTAJES DE VENTAS</t>
  </si>
  <si>
    <t>GANAN.</t>
  </si>
  <si>
    <t>VALOR DE VENTAS</t>
  </si>
  <si>
    <t>04</t>
  </si>
  <si>
    <t>05</t>
  </si>
  <si>
    <t>01</t>
  </si>
  <si>
    <t>45</t>
  </si>
  <si>
    <t>02</t>
  </si>
  <si>
    <t>03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</si>
  <si>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</si>
  <si>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</si>
  <si>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</si>
  <si>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</si>
  <si>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</si>
  <si>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</si>
  <si>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</si>
  <si>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</si>
  <si>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</si>
  <si>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</si>
  <si>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</si>
  <si>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</si>
  <si>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</si>
  <si>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</si>
  <si>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</si>
  <si>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</si>
  <si>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</si>
  <si>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</si>
  <si>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</si>
  <si>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</si>
  <si>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</si>
  <si>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</si>
  <si>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</si>
  <si>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</si>
  <si>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</si>
  <si>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17</t>
  </si>
  <si>
    <t>18</t>
  </si>
  <si>
    <t>19</t>
  </si>
  <si>
    <t xml:space="preserve">TELEVISOR </t>
  </si>
  <si>
    <t>NEVERA</t>
  </si>
  <si>
    <t>LICUADORA</t>
  </si>
  <si>
    <t>DVD PLAYER</t>
  </si>
  <si>
    <t>COMPUTADOR</t>
  </si>
  <si>
    <t>IMPRESORAS</t>
  </si>
  <si>
    <t>PLOTTERS</t>
  </si>
  <si>
    <t>ESCANER</t>
  </si>
  <si>
    <t>MP3</t>
  </si>
  <si>
    <t>CAMARA DIGITAL</t>
  </si>
  <si>
    <t>PENDRIVE</t>
  </si>
  <si>
    <t>MEMORIA USB</t>
  </si>
  <si>
    <t>LAPTOS</t>
  </si>
  <si>
    <t>LECTOR DE CODIGOS</t>
  </si>
  <si>
    <t>MEMORIAS STCK</t>
  </si>
  <si>
    <t>TOTAL DIARIO</t>
  </si>
  <si>
    <t>ESTUDIO GENERAL POR SEMANA</t>
  </si>
  <si>
    <t>SEMANA 1</t>
  </si>
  <si>
    <t>SUMA GENERAL SEMANA 1</t>
  </si>
  <si>
    <t>PROMEDIO GRAL SEMANA 1</t>
  </si>
  <si>
    <t>MINIMA CANTIDAD VENDIDA SEM 1</t>
  </si>
  <si>
    <t>MAXIMA CANTIDAD VENDIDA SEM 1</t>
  </si>
  <si>
    <t xml:space="preserve">CANTIDAD DE VENTA DE LA SEM 1  </t>
  </si>
  <si>
    <t>SEMANA 2</t>
  </si>
  <si>
    <t>LUNES</t>
  </si>
  <si>
    <t>MARTES</t>
  </si>
  <si>
    <t>MIERCOLES</t>
  </si>
  <si>
    <t>JUEVES</t>
  </si>
  <si>
    <t>VIERNES</t>
  </si>
  <si>
    <t>SABADO</t>
  </si>
  <si>
    <t>DOMINGO</t>
  </si>
  <si>
    <t>SUMA GENERAL SEMANA 2</t>
  </si>
  <si>
    <t>PROMEDIO GRAL DE SEMANA 2</t>
  </si>
  <si>
    <t>MINIMA CANTIDAD VENDIDA SEM 2</t>
  </si>
  <si>
    <t>MAXIMA DE VENTAS DE LA SEM 2</t>
  </si>
  <si>
    <t>CANTIDAD DE VENTAS DE LA SEM 2</t>
  </si>
  <si>
    <t>VENTAS DE SEMANA 1</t>
  </si>
  <si>
    <t>VENTAS DE SEMANA 2</t>
  </si>
  <si>
    <t>ESTUDIO GENERAL POR QUINCENA</t>
  </si>
  <si>
    <t>SUMA GENERAL</t>
  </si>
  <si>
    <t>PROMEDIO GENERAL</t>
  </si>
  <si>
    <t>MINIMA CANTIDAD VENDIDA</t>
  </si>
  <si>
    <t xml:space="preserve">MAXIMA CANTIDAD VENDIDA </t>
  </si>
  <si>
    <t>CANTIDAD DE VENTAS</t>
  </si>
  <si>
    <t>Sem 1 y Sem 2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</si>
</sst>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9" formatCode="_-[$$-240A]\ * #,##0_ ;_-[$$-240A]\ * \-#,##0\ ;_-[$$-240A]\ * &quot;-&quot;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6" xfId="0" applyBorder="1"/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49" fontId="0" fillId="0" borderId="11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/>
    <xf numFmtId="169" fontId="0" fillId="0" borderId="16" xfId="1" applyNumberFormat="1" applyFont="1" applyBorder="1"/>
    <xf numFmtId="169" fontId="0" fillId="0" borderId="17" xfId="0" applyNumberForma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/>
    <xf numFmtId="9" fontId="0" fillId="0" borderId="16" xfId="2" applyNumberFormat="1" applyFont="1" applyBorder="1" applyAlignment="1">
      <alignment horizontal="center" vertical="center"/>
    </xf>
    <xf numFmtId="9" fontId="0" fillId="0" borderId="17" xfId="2" applyNumberFormat="1" applyFont="1" applyBorder="1" applyAlignment="1">
      <alignment horizontal="center" vertical="center"/>
    </xf>
    <xf numFmtId="9" fontId="0" fillId="0" borderId="18" xfId="2" applyNumberFormat="1" applyFont="1" applyBorder="1" applyAlignment="1">
      <alignment horizontal="center" vertical="center"/>
    </xf>
    <xf numFmtId="49" fontId="0" fillId="0" borderId="20" xfId="0" applyNumberFormat="1" applyBorder="1"/>
    <xf numFmtId="49" fontId="0" fillId="0" borderId="21" xfId="0" applyNumberFormat="1" applyBorder="1"/>
    <xf numFmtId="49" fontId="0" fillId="0" borderId="22" xfId="0" applyNumberFormat="1" applyBorder="1"/>
    <xf numFmtId="169" fontId="0" fillId="0" borderId="22" xfId="0" applyNumberFormat="1" applyBorder="1"/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2" borderId="22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0" fontId="2" fillId="2" borderId="23" xfId="0" applyFont="1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9" fontId="0" fillId="0" borderId="16" xfId="0" applyNumberFormat="1" applyBorder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K5" sqref="K5"/>
    </sheetView>
  </sheetViews>
  <sheetFormatPr baseColWidth="10" defaultRowHeight="15"/>
  <cols>
    <col min="1" max="4" width="3.7109375" customWidth="1"/>
    <col min="5" max="5" width="20.7109375" customWidth="1"/>
    <col min="6" max="6" width="14" bestFit="1" customWidth="1"/>
    <col min="12" max="12" width="13.7109375" bestFit="1" customWidth="1"/>
    <col min="13" max="26" width="3.7109375" customWidth="1"/>
  </cols>
  <sheetData>
    <row r="1" spans="1:26" ht="15.75" thickBot="1">
      <c r="A1" s="49" t="s">
        <v>0</v>
      </c>
      <c r="B1" s="50"/>
      <c r="C1" s="50"/>
      <c r="D1" s="50"/>
      <c r="E1" s="51"/>
      <c r="F1" s="55" t="s">
        <v>2</v>
      </c>
      <c r="G1" s="56"/>
      <c r="H1" s="57"/>
      <c r="I1" s="61" t="s">
        <v>4</v>
      </c>
      <c r="J1" s="62"/>
      <c r="K1" s="62"/>
      <c r="L1" s="63"/>
      <c r="M1" s="90" t="s">
        <v>87</v>
      </c>
      <c r="N1" s="91"/>
      <c r="O1" s="91"/>
      <c r="P1" s="91"/>
      <c r="Q1" s="91"/>
      <c r="R1" s="91"/>
      <c r="S1" s="92"/>
      <c r="T1" s="93" t="s">
        <v>88</v>
      </c>
      <c r="U1" s="94"/>
      <c r="V1" s="94"/>
      <c r="W1" s="94"/>
      <c r="X1" s="94"/>
      <c r="Y1" s="94"/>
      <c r="Z1" s="95"/>
    </row>
    <row r="2" spans="1:26" ht="15.75" thickBot="1">
      <c r="A2" s="52" t="s">
        <v>1</v>
      </c>
      <c r="B2" s="53"/>
      <c r="C2" s="53"/>
      <c r="D2" s="53"/>
      <c r="E2" s="54"/>
      <c r="F2" s="58" t="s">
        <v>3</v>
      </c>
      <c r="G2" s="59"/>
      <c r="H2" s="60"/>
      <c r="I2" s="64"/>
      <c r="J2" s="65"/>
      <c r="K2" s="65"/>
      <c r="L2" s="66"/>
      <c r="M2" s="96" t="s">
        <v>75</v>
      </c>
      <c r="N2" s="97" t="s">
        <v>76</v>
      </c>
      <c r="O2" s="97" t="s">
        <v>77</v>
      </c>
      <c r="P2" s="97" t="s">
        <v>78</v>
      </c>
      <c r="Q2" s="97" t="s">
        <v>79</v>
      </c>
      <c r="R2" s="97" t="s">
        <v>80</v>
      </c>
      <c r="S2" s="98" t="s">
        <v>81</v>
      </c>
      <c r="T2" s="96" t="s">
        <v>75</v>
      </c>
      <c r="U2" s="97" t="s">
        <v>76</v>
      </c>
      <c r="V2" s="97" t="s">
        <v>77</v>
      </c>
      <c r="W2" s="97" t="s">
        <v>78</v>
      </c>
      <c r="X2" s="97" t="s">
        <v>79</v>
      </c>
      <c r="Y2" s="97" t="s">
        <v>80</v>
      </c>
      <c r="Z2" s="98" t="s">
        <v>81</v>
      </c>
    </row>
    <row r="3" spans="1:26" ht="15.75" customHeight="1">
      <c r="A3" s="67" t="s">
        <v>5</v>
      </c>
      <c r="B3" s="68" t="s">
        <v>6</v>
      </c>
      <c r="C3" s="69" t="s">
        <v>7</v>
      </c>
      <c r="D3" s="73" t="s">
        <v>8</v>
      </c>
      <c r="E3" s="76" t="s">
        <v>9</v>
      </c>
      <c r="F3" s="76" t="s">
        <v>10</v>
      </c>
      <c r="G3" s="76" t="s">
        <v>11</v>
      </c>
      <c r="H3" s="76" t="s">
        <v>12</v>
      </c>
      <c r="I3" s="76" t="s">
        <v>13</v>
      </c>
      <c r="J3" s="76" t="s">
        <v>14</v>
      </c>
      <c r="K3" s="76" t="s">
        <v>15</v>
      </c>
      <c r="L3" s="77" t="s">
        <v>16</v>
      </c>
      <c r="M3" s="99"/>
      <c r="N3" s="100"/>
      <c r="O3" s="100"/>
      <c r="P3" s="100"/>
      <c r="Q3" s="100"/>
      <c r="R3" s="100"/>
      <c r="S3" s="101"/>
      <c r="T3" s="99"/>
      <c r="U3" s="100"/>
      <c r="V3" s="100"/>
      <c r="W3" s="100"/>
      <c r="X3" s="100"/>
      <c r="Y3" s="100"/>
      <c r="Z3" s="101"/>
    </row>
    <row r="4" spans="1:26" ht="15" customHeight="1" thickBot="1">
      <c r="A4" s="70"/>
      <c r="B4" s="71"/>
      <c r="C4" s="72"/>
      <c r="D4" s="74"/>
      <c r="E4" s="78"/>
      <c r="F4" s="78"/>
      <c r="G4" s="78"/>
      <c r="H4" s="78"/>
      <c r="I4" s="78"/>
      <c r="J4" s="78"/>
      <c r="K4" s="78"/>
      <c r="L4" s="79"/>
      <c r="M4" s="102"/>
      <c r="N4" s="103"/>
      <c r="O4" s="103"/>
      <c r="P4" s="103"/>
      <c r="Q4" s="103"/>
      <c r="R4" s="103"/>
      <c r="S4" s="104"/>
      <c r="T4" s="102"/>
      <c r="U4" s="103"/>
      <c r="V4" s="103"/>
      <c r="W4" s="103"/>
      <c r="X4" s="103"/>
      <c r="Y4" s="103"/>
      <c r="Z4" s="104"/>
    </row>
    <row r="5" spans="1:26" ht="15.75" thickBot="1">
      <c r="A5" s="24" t="s">
        <v>19</v>
      </c>
      <c r="B5" s="24" t="s">
        <v>20</v>
      </c>
      <c r="C5" s="25" t="s">
        <v>18</v>
      </c>
      <c r="D5" s="74"/>
      <c r="E5" s="27" t="s">
        <v>51</v>
      </c>
      <c r="F5" s="30">
        <v>500000</v>
      </c>
      <c r="G5" s="32">
        <v>456</v>
      </c>
      <c r="H5" s="32">
        <v>45</v>
      </c>
      <c r="I5" s="34">
        <f>G5-H5</f>
        <v>411</v>
      </c>
      <c r="J5" s="35">
        <v>0.3</v>
      </c>
      <c r="K5" s="111">
        <f>F5*J5</f>
        <v>150000</v>
      </c>
      <c r="L5" s="111">
        <f>F5*I5+K5</f>
        <v>205650000</v>
      </c>
      <c r="M5" s="105">
        <v>22</v>
      </c>
      <c r="N5" s="106">
        <v>15</v>
      </c>
      <c r="O5" s="106">
        <v>23</v>
      </c>
      <c r="P5" s="106">
        <v>44</v>
      </c>
      <c r="Q5" s="106">
        <v>17</v>
      </c>
      <c r="R5" s="106">
        <v>15</v>
      </c>
      <c r="S5" s="107">
        <v>11</v>
      </c>
      <c r="T5" s="105">
        <v>21</v>
      </c>
      <c r="U5" s="106">
        <v>33</v>
      </c>
      <c r="V5" s="106">
        <v>40</v>
      </c>
      <c r="W5" s="106">
        <v>24</v>
      </c>
      <c r="X5" s="106">
        <v>35</v>
      </c>
      <c r="Y5" s="106">
        <v>28</v>
      </c>
      <c r="Z5" s="107">
        <v>15</v>
      </c>
    </row>
    <row r="6" spans="1:26" ht="15.75" thickBot="1">
      <c r="A6" s="4" t="s">
        <v>21</v>
      </c>
      <c r="B6" s="4" t="s">
        <v>34</v>
      </c>
      <c r="C6" s="26" t="s">
        <v>23</v>
      </c>
      <c r="D6" s="74"/>
      <c r="E6" s="28" t="s">
        <v>52</v>
      </c>
      <c r="F6" s="31">
        <v>700000</v>
      </c>
      <c r="G6" s="33">
        <v>325</v>
      </c>
      <c r="H6" s="33">
        <v>30</v>
      </c>
      <c r="I6" s="34">
        <f t="shared" ref="I6:I19" si="0">G6-H6</f>
        <v>295</v>
      </c>
      <c r="J6" s="36">
        <v>0.45</v>
      </c>
      <c r="K6" s="111">
        <f t="shared" ref="K6:K19" si="1">F6*J6</f>
        <v>315000</v>
      </c>
      <c r="L6" s="111">
        <f t="shared" ref="L6:L19" si="2">F6*I6+K6</f>
        <v>206815000</v>
      </c>
      <c r="M6" s="108">
        <v>23</v>
      </c>
      <c r="N6" s="109">
        <v>30</v>
      </c>
      <c r="O6" s="109">
        <v>26</v>
      </c>
      <c r="P6" s="109">
        <v>48</v>
      </c>
      <c r="Q6" s="109">
        <v>24</v>
      </c>
      <c r="R6" s="109">
        <v>18</v>
      </c>
      <c r="S6" s="110">
        <v>12</v>
      </c>
      <c r="T6" s="108">
        <v>22</v>
      </c>
      <c r="U6" s="109">
        <v>36</v>
      </c>
      <c r="V6" s="109">
        <v>41</v>
      </c>
      <c r="W6" s="109">
        <v>28</v>
      </c>
      <c r="X6" s="109">
        <v>40</v>
      </c>
      <c r="Y6" s="109">
        <v>36</v>
      </c>
      <c r="Z6" s="110">
        <v>20</v>
      </c>
    </row>
    <row r="7" spans="1:26" ht="15.75" thickBot="1">
      <c r="A7" s="4" t="s">
        <v>22</v>
      </c>
      <c r="B7" s="4" t="s">
        <v>35</v>
      </c>
      <c r="C7" s="26" t="s">
        <v>24</v>
      </c>
      <c r="D7" s="74"/>
      <c r="E7" s="29" t="s">
        <v>53</v>
      </c>
      <c r="F7" s="31">
        <v>98000</v>
      </c>
      <c r="G7" s="33">
        <v>345</v>
      </c>
      <c r="H7" s="33">
        <v>21</v>
      </c>
      <c r="I7" s="34">
        <f t="shared" si="0"/>
        <v>324</v>
      </c>
      <c r="J7" s="36">
        <v>0.25</v>
      </c>
      <c r="K7" s="111">
        <f t="shared" si="1"/>
        <v>24500</v>
      </c>
      <c r="L7" s="111">
        <f t="shared" si="2"/>
        <v>31776500</v>
      </c>
      <c r="M7" s="46"/>
      <c r="N7" s="2"/>
      <c r="O7" s="2"/>
      <c r="P7" s="2"/>
      <c r="Q7" s="2"/>
      <c r="R7" s="2"/>
      <c r="S7" s="17"/>
      <c r="T7" s="46"/>
      <c r="U7" s="2"/>
      <c r="V7" s="2"/>
      <c r="W7" s="2"/>
      <c r="X7" s="2"/>
      <c r="Y7" s="2"/>
      <c r="Z7" s="17"/>
    </row>
    <row r="8" spans="1:26" ht="15.75" thickBot="1">
      <c r="A8" s="4" t="s">
        <v>17</v>
      </c>
      <c r="B8" s="4" t="s">
        <v>36</v>
      </c>
      <c r="C8" s="26" t="s">
        <v>25</v>
      </c>
      <c r="D8" s="74"/>
      <c r="E8" s="29" t="s">
        <v>54</v>
      </c>
      <c r="F8" s="31">
        <v>125000</v>
      </c>
      <c r="G8" s="33">
        <v>569</v>
      </c>
      <c r="H8" s="33">
        <v>46</v>
      </c>
      <c r="I8" s="34">
        <f t="shared" si="0"/>
        <v>523</v>
      </c>
      <c r="J8" s="36">
        <v>0.36</v>
      </c>
      <c r="K8" s="111">
        <f t="shared" si="1"/>
        <v>45000</v>
      </c>
      <c r="L8" s="111">
        <f t="shared" si="2"/>
        <v>65420000</v>
      </c>
      <c r="M8" s="46"/>
      <c r="N8" s="2"/>
      <c r="O8" s="2"/>
      <c r="P8" s="2"/>
      <c r="Q8" s="2"/>
      <c r="R8" s="2"/>
      <c r="S8" s="17"/>
      <c r="T8" s="46"/>
      <c r="U8" s="2"/>
      <c r="V8" s="2"/>
      <c r="W8" s="2"/>
      <c r="X8" s="2"/>
      <c r="Y8" s="2"/>
      <c r="Z8" s="17"/>
    </row>
    <row r="9" spans="1:26" ht="15.75" thickBot="1">
      <c r="A9" s="4" t="s">
        <v>18</v>
      </c>
      <c r="B9" s="4" t="s">
        <v>37</v>
      </c>
      <c r="C9" s="26" t="s">
        <v>26</v>
      </c>
      <c r="D9" s="74"/>
      <c r="E9" s="29" t="s">
        <v>55</v>
      </c>
      <c r="F9" s="31">
        <v>900000</v>
      </c>
      <c r="G9" s="33">
        <v>458</v>
      </c>
      <c r="H9" s="33">
        <v>45</v>
      </c>
      <c r="I9" s="34">
        <f t="shared" si="0"/>
        <v>413</v>
      </c>
      <c r="J9" s="36">
        <v>0.44</v>
      </c>
      <c r="K9" s="111">
        <f t="shared" si="1"/>
        <v>396000</v>
      </c>
      <c r="L9" s="111">
        <f t="shared" si="2"/>
        <v>372096000</v>
      </c>
      <c r="M9" s="46"/>
      <c r="N9" s="2"/>
      <c r="O9" s="2"/>
      <c r="P9" s="2"/>
      <c r="Q9" s="2"/>
      <c r="R9" s="2"/>
      <c r="S9" s="17"/>
      <c r="T9" s="46"/>
      <c r="U9" s="2"/>
      <c r="V9" s="2"/>
      <c r="W9" s="2"/>
      <c r="X9" s="2"/>
      <c r="Y9" s="2"/>
      <c r="Z9" s="17"/>
    </row>
    <row r="10" spans="1:26" ht="15.75" thickBot="1">
      <c r="A10" s="4" t="s">
        <v>23</v>
      </c>
      <c r="B10" s="4" t="s">
        <v>38</v>
      </c>
      <c r="C10" s="26" t="s">
        <v>27</v>
      </c>
      <c r="D10" s="74"/>
      <c r="E10" s="29" t="s">
        <v>56</v>
      </c>
      <c r="F10" s="31">
        <v>250000</v>
      </c>
      <c r="G10" s="33">
        <v>254</v>
      </c>
      <c r="H10" s="33">
        <v>30</v>
      </c>
      <c r="I10" s="34">
        <f t="shared" si="0"/>
        <v>224</v>
      </c>
      <c r="J10" s="36">
        <v>0.35</v>
      </c>
      <c r="K10" s="111">
        <f t="shared" si="1"/>
        <v>87500</v>
      </c>
      <c r="L10" s="111">
        <f t="shared" si="2"/>
        <v>56087500</v>
      </c>
      <c r="M10" s="46"/>
      <c r="N10" s="2"/>
      <c r="O10" s="2"/>
      <c r="P10" s="2"/>
      <c r="Q10" s="2"/>
      <c r="R10" s="2"/>
      <c r="S10" s="17"/>
      <c r="T10" s="46"/>
      <c r="U10" s="2"/>
      <c r="V10" s="2"/>
      <c r="W10" s="2"/>
      <c r="X10" s="2"/>
      <c r="Y10" s="2"/>
      <c r="Z10" s="17"/>
    </row>
    <row r="11" spans="1:26" ht="15.75" thickBot="1">
      <c r="A11" s="4" t="s">
        <v>24</v>
      </c>
      <c r="B11" s="4" t="s">
        <v>39</v>
      </c>
      <c r="C11" s="26" t="s">
        <v>28</v>
      </c>
      <c r="D11" s="74"/>
      <c r="E11" s="29" t="s">
        <v>57</v>
      </c>
      <c r="F11" s="31">
        <v>850000</v>
      </c>
      <c r="G11" s="33">
        <v>356</v>
      </c>
      <c r="H11" s="33">
        <v>48</v>
      </c>
      <c r="I11" s="34">
        <f t="shared" si="0"/>
        <v>308</v>
      </c>
      <c r="J11" s="36">
        <v>0.43</v>
      </c>
      <c r="K11" s="111">
        <f t="shared" si="1"/>
        <v>365500</v>
      </c>
      <c r="L11" s="111">
        <f t="shared" si="2"/>
        <v>262165500</v>
      </c>
      <c r="M11" s="46"/>
      <c r="N11" s="2"/>
      <c r="O11" s="2"/>
      <c r="P11" s="2"/>
      <c r="Q11" s="2"/>
      <c r="R11" s="2"/>
      <c r="S11" s="17"/>
      <c r="T11" s="46"/>
      <c r="U11" s="2"/>
      <c r="V11" s="2"/>
      <c r="W11" s="2"/>
      <c r="X11" s="2"/>
      <c r="Y11" s="2"/>
      <c r="Z11" s="17"/>
    </row>
    <row r="12" spans="1:26" ht="15.75" thickBot="1">
      <c r="A12" s="4" t="s">
        <v>25</v>
      </c>
      <c r="B12" s="4" t="s">
        <v>40</v>
      </c>
      <c r="C12" s="26" t="s">
        <v>29</v>
      </c>
      <c r="D12" s="74"/>
      <c r="E12" s="29" t="s">
        <v>58</v>
      </c>
      <c r="F12" s="31">
        <v>450000</v>
      </c>
      <c r="G12" s="33">
        <v>526</v>
      </c>
      <c r="H12" s="33">
        <v>52</v>
      </c>
      <c r="I12" s="34">
        <f t="shared" si="0"/>
        <v>474</v>
      </c>
      <c r="J12" s="36">
        <v>0.25</v>
      </c>
      <c r="K12" s="111">
        <f t="shared" si="1"/>
        <v>112500</v>
      </c>
      <c r="L12" s="111">
        <f t="shared" si="2"/>
        <v>213412500</v>
      </c>
      <c r="M12" s="46"/>
      <c r="N12" s="2"/>
      <c r="O12" s="2"/>
      <c r="P12" s="2"/>
      <c r="Q12" s="2"/>
      <c r="R12" s="2"/>
      <c r="S12" s="17"/>
      <c r="T12" s="46"/>
      <c r="U12" s="2"/>
      <c r="V12" s="2"/>
      <c r="W12" s="2"/>
      <c r="X12" s="2"/>
      <c r="Y12" s="2"/>
      <c r="Z12" s="17"/>
    </row>
    <row r="13" spans="1:26" ht="15.75" thickBot="1">
      <c r="A13" s="4" t="s">
        <v>26</v>
      </c>
      <c r="B13" s="4" t="s">
        <v>41</v>
      </c>
      <c r="C13" s="26" t="s">
        <v>30</v>
      </c>
      <c r="D13" s="74"/>
      <c r="E13" s="29" t="s">
        <v>59</v>
      </c>
      <c r="F13" s="31">
        <v>180000</v>
      </c>
      <c r="G13" s="33">
        <v>456</v>
      </c>
      <c r="H13" s="33">
        <v>78</v>
      </c>
      <c r="I13" s="34">
        <f t="shared" si="0"/>
        <v>378</v>
      </c>
      <c r="J13" s="36">
        <v>0.35</v>
      </c>
      <c r="K13" s="111">
        <f t="shared" si="1"/>
        <v>62999.999999999993</v>
      </c>
      <c r="L13" s="111">
        <f t="shared" si="2"/>
        <v>68103000</v>
      </c>
      <c r="M13" s="46"/>
      <c r="N13" s="2"/>
      <c r="O13" s="2"/>
      <c r="P13" s="2"/>
      <c r="Q13" s="2"/>
      <c r="R13" s="2"/>
      <c r="S13" s="17"/>
      <c r="T13" s="46"/>
      <c r="U13" s="2"/>
      <c r="V13" s="2"/>
      <c r="W13" s="2"/>
      <c r="X13" s="2"/>
      <c r="Y13" s="2"/>
      <c r="Z13" s="17"/>
    </row>
    <row r="14" spans="1:26" ht="15.75" thickBot="1">
      <c r="A14" s="4" t="s">
        <v>27</v>
      </c>
      <c r="B14" s="4" t="s">
        <v>42</v>
      </c>
      <c r="C14" s="26" t="s">
        <v>31</v>
      </c>
      <c r="D14" s="74"/>
      <c r="E14" s="29" t="s">
        <v>60</v>
      </c>
      <c r="F14" s="31">
        <v>350000</v>
      </c>
      <c r="G14" s="33">
        <v>356</v>
      </c>
      <c r="H14" s="33">
        <v>74</v>
      </c>
      <c r="I14" s="34">
        <f t="shared" si="0"/>
        <v>282</v>
      </c>
      <c r="J14" s="36">
        <v>0.42</v>
      </c>
      <c r="K14" s="111">
        <f t="shared" si="1"/>
        <v>147000</v>
      </c>
      <c r="L14" s="111">
        <f t="shared" si="2"/>
        <v>98847000</v>
      </c>
      <c r="M14" s="46"/>
      <c r="N14" s="2"/>
      <c r="O14" s="2"/>
      <c r="P14" s="2"/>
      <c r="Q14" s="2"/>
      <c r="R14" s="2"/>
      <c r="S14" s="17"/>
      <c r="T14" s="46"/>
      <c r="U14" s="2"/>
      <c r="V14" s="2"/>
      <c r="W14" s="2"/>
      <c r="X14" s="2"/>
      <c r="Y14" s="2"/>
      <c r="Z14" s="17"/>
    </row>
    <row r="15" spans="1:26" ht="15.75" thickBot="1">
      <c r="A15" s="4" t="s">
        <v>28</v>
      </c>
      <c r="B15" s="4" t="s">
        <v>43</v>
      </c>
      <c r="C15" s="26" t="s">
        <v>32</v>
      </c>
      <c r="D15" s="74"/>
      <c r="E15" s="29" t="s">
        <v>61</v>
      </c>
      <c r="F15" s="31">
        <v>180000</v>
      </c>
      <c r="G15" s="33">
        <v>298</v>
      </c>
      <c r="H15" s="33">
        <v>55</v>
      </c>
      <c r="I15" s="34">
        <f t="shared" si="0"/>
        <v>243</v>
      </c>
      <c r="J15" s="36">
        <v>0.35</v>
      </c>
      <c r="K15" s="111">
        <f t="shared" si="1"/>
        <v>62999.999999999993</v>
      </c>
      <c r="L15" s="111">
        <f t="shared" si="2"/>
        <v>43803000</v>
      </c>
      <c r="M15" s="46"/>
      <c r="N15" s="2"/>
      <c r="O15" s="2"/>
      <c r="P15" s="2"/>
      <c r="Q15" s="2"/>
      <c r="R15" s="2"/>
      <c r="S15" s="17"/>
      <c r="T15" s="46"/>
      <c r="U15" s="2"/>
      <c r="V15" s="2"/>
      <c r="W15" s="2"/>
      <c r="X15" s="2"/>
      <c r="Y15" s="2"/>
      <c r="Z15" s="17"/>
    </row>
    <row r="16" spans="1:26" ht="15.75" thickBot="1">
      <c r="A16" s="4" t="s">
        <v>29</v>
      </c>
      <c r="B16" s="4" t="s">
        <v>44</v>
      </c>
      <c r="C16" s="26" t="s">
        <v>33</v>
      </c>
      <c r="D16" s="74"/>
      <c r="E16" s="29" t="s">
        <v>62</v>
      </c>
      <c r="F16" s="31">
        <v>45000</v>
      </c>
      <c r="G16" s="33">
        <v>458</v>
      </c>
      <c r="H16" s="33">
        <v>36</v>
      </c>
      <c r="I16" s="34">
        <f t="shared" si="0"/>
        <v>422</v>
      </c>
      <c r="J16" s="36">
        <v>0.24</v>
      </c>
      <c r="K16" s="111">
        <f t="shared" si="1"/>
        <v>10800</v>
      </c>
      <c r="L16" s="111">
        <f t="shared" si="2"/>
        <v>19000800</v>
      </c>
      <c r="M16" s="46"/>
      <c r="N16" s="2"/>
      <c r="O16" s="2"/>
      <c r="P16" s="2"/>
      <c r="Q16" s="2"/>
      <c r="R16" s="2"/>
      <c r="S16" s="17"/>
      <c r="T16" s="46"/>
      <c r="U16" s="2"/>
      <c r="V16" s="2"/>
      <c r="W16" s="2"/>
      <c r="X16" s="2"/>
      <c r="Y16" s="2"/>
      <c r="Z16" s="17"/>
    </row>
    <row r="17" spans="1:26" ht="15.75" thickBot="1">
      <c r="A17" s="4" t="s">
        <v>30</v>
      </c>
      <c r="B17" s="4" t="s">
        <v>45</v>
      </c>
      <c r="C17" s="26" t="s">
        <v>48</v>
      </c>
      <c r="D17" s="74"/>
      <c r="E17" s="29" t="s">
        <v>63</v>
      </c>
      <c r="F17" s="31">
        <v>800000</v>
      </c>
      <c r="G17" s="33">
        <v>633</v>
      </c>
      <c r="H17" s="33">
        <v>38</v>
      </c>
      <c r="I17" s="34">
        <f t="shared" si="0"/>
        <v>595</v>
      </c>
      <c r="J17" s="36">
        <v>0.45</v>
      </c>
      <c r="K17" s="111">
        <f t="shared" si="1"/>
        <v>360000</v>
      </c>
      <c r="L17" s="111">
        <f t="shared" si="2"/>
        <v>476360000</v>
      </c>
      <c r="M17" s="46"/>
      <c r="N17" s="2"/>
      <c r="O17" s="2"/>
      <c r="P17" s="2"/>
      <c r="Q17" s="2"/>
      <c r="R17" s="2"/>
      <c r="S17" s="17"/>
      <c r="T17" s="46"/>
      <c r="U17" s="2"/>
      <c r="V17" s="2"/>
      <c r="W17" s="2"/>
      <c r="X17" s="2"/>
      <c r="Y17" s="2"/>
      <c r="Z17" s="17"/>
    </row>
    <row r="18" spans="1:26" ht="15.75" thickBot="1">
      <c r="A18" s="4" t="s">
        <v>31</v>
      </c>
      <c r="B18" s="4" t="s">
        <v>46</v>
      </c>
      <c r="C18" s="26" t="s">
        <v>49</v>
      </c>
      <c r="D18" s="74"/>
      <c r="E18" s="29" t="s">
        <v>64</v>
      </c>
      <c r="F18" s="31">
        <v>600000</v>
      </c>
      <c r="G18" s="33">
        <v>458</v>
      </c>
      <c r="H18" s="33">
        <v>4</v>
      </c>
      <c r="I18" s="34">
        <f t="shared" si="0"/>
        <v>454</v>
      </c>
      <c r="J18" s="36">
        <v>0.36</v>
      </c>
      <c r="K18" s="111">
        <f t="shared" si="1"/>
        <v>216000</v>
      </c>
      <c r="L18" s="111">
        <f t="shared" si="2"/>
        <v>272616000</v>
      </c>
      <c r="M18" s="46"/>
      <c r="N18" s="2"/>
      <c r="O18" s="2"/>
      <c r="P18" s="2"/>
      <c r="Q18" s="2"/>
      <c r="R18" s="2"/>
      <c r="S18" s="17"/>
      <c r="T18" s="46"/>
      <c r="U18" s="2"/>
      <c r="V18" s="2"/>
      <c r="W18" s="2"/>
      <c r="X18" s="2"/>
      <c r="Y18" s="2"/>
      <c r="Z18" s="17"/>
    </row>
    <row r="19" spans="1:26" ht="15.75" thickBot="1">
      <c r="A19" s="38" t="s">
        <v>32</v>
      </c>
      <c r="B19" s="38" t="s">
        <v>47</v>
      </c>
      <c r="C19" s="39" t="s">
        <v>50</v>
      </c>
      <c r="D19" s="75"/>
      <c r="E19" s="40" t="s">
        <v>65</v>
      </c>
      <c r="F19" s="41">
        <v>78000</v>
      </c>
      <c r="G19" s="42">
        <v>263</v>
      </c>
      <c r="H19" s="42">
        <v>42</v>
      </c>
      <c r="I19" s="34">
        <f t="shared" si="0"/>
        <v>221</v>
      </c>
      <c r="J19" s="37">
        <v>0.45</v>
      </c>
      <c r="K19" s="111">
        <f t="shared" si="1"/>
        <v>35100</v>
      </c>
      <c r="L19" s="111">
        <f t="shared" si="2"/>
        <v>17273100</v>
      </c>
      <c r="M19" s="47"/>
      <c r="N19" s="48"/>
      <c r="O19" s="48"/>
      <c r="P19" s="48"/>
      <c r="Q19" s="48"/>
      <c r="R19" s="48"/>
      <c r="S19" s="20"/>
      <c r="T19" s="47"/>
      <c r="U19" s="48"/>
      <c r="V19" s="48"/>
      <c r="W19" s="48"/>
      <c r="X19" s="48"/>
      <c r="Y19" s="48"/>
      <c r="Z19" s="20"/>
    </row>
    <row r="20" spans="1:26" ht="15.75" thickBot="1">
      <c r="A20" s="80"/>
      <c r="B20" s="81"/>
      <c r="C20" s="81"/>
      <c r="D20" s="81"/>
      <c r="E20" s="81"/>
      <c r="F20" s="81"/>
      <c r="G20" s="81"/>
      <c r="H20" s="82"/>
      <c r="I20" s="83" t="s">
        <v>66</v>
      </c>
      <c r="J20" s="84"/>
      <c r="K20" s="84"/>
      <c r="L20" s="85"/>
      <c r="M20" s="4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</row>
    <row r="21" spans="1:26" ht="15.75" thickBot="1"/>
    <row r="22" spans="1:26">
      <c r="A22" s="49" t="s">
        <v>67</v>
      </c>
      <c r="B22" s="50"/>
      <c r="C22" s="50"/>
      <c r="D22" s="50"/>
      <c r="E22" s="50"/>
      <c r="F22" s="86" t="s">
        <v>68</v>
      </c>
      <c r="H22" s="49" t="s">
        <v>67</v>
      </c>
      <c r="I22" s="50"/>
      <c r="J22" s="50"/>
      <c r="K22" s="50"/>
      <c r="L22" s="87" t="s">
        <v>74</v>
      </c>
      <c r="N22" s="49" t="s">
        <v>89</v>
      </c>
      <c r="O22" s="50"/>
      <c r="P22" s="50"/>
      <c r="Q22" s="50"/>
      <c r="R22" s="50"/>
      <c r="S22" s="50"/>
      <c r="T22" s="50"/>
      <c r="U22" s="50"/>
      <c r="V22" s="50"/>
      <c r="W22" s="88" t="s">
        <v>95</v>
      </c>
      <c r="X22" s="88"/>
      <c r="Y22" s="88"/>
      <c r="Z22" s="89"/>
    </row>
    <row r="23" spans="1:26">
      <c r="A23" s="21" t="s">
        <v>69</v>
      </c>
      <c r="B23" s="5"/>
      <c r="C23" s="5"/>
      <c r="D23" s="5"/>
      <c r="E23" s="5"/>
      <c r="F23" s="17"/>
      <c r="H23" s="16" t="s">
        <v>82</v>
      </c>
      <c r="I23" s="6"/>
      <c r="J23" s="6"/>
      <c r="K23" s="6"/>
      <c r="L23" s="17"/>
      <c r="N23" s="9" t="s">
        <v>90</v>
      </c>
      <c r="O23" s="1"/>
      <c r="P23" s="1"/>
      <c r="Q23" s="1"/>
      <c r="R23" s="1"/>
      <c r="S23" s="1"/>
      <c r="T23" s="1"/>
      <c r="U23" s="1"/>
      <c r="V23" s="1"/>
      <c r="W23" s="8"/>
      <c r="X23" s="8"/>
      <c r="Y23" s="8"/>
      <c r="Z23" s="10"/>
    </row>
    <row r="24" spans="1:26">
      <c r="A24" s="21" t="s">
        <v>70</v>
      </c>
      <c r="B24" s="5"/>
      <c r="C24" s="5"/>
      <c r="D24" s="5"/>
      <c r="E24" s="5"/>
      <c r="F24" s="17"/>
      <c r="H24" s="16" t="s">
        <v>83</v>
      </c>
      <c r="I24" s="6"/>
      <c r="J24" s="6"/>
      <c r="K24" s="6"/>
      <c r="L24" s="17"/>
      <c r="N24" s="11" t="s">
        <v>91</v>
      </c>
      <c r="O24" s="7"/>
      <c r="P24" s="7"/>
      <c r="Q24" s="7"/>
      <c r="R24" s="7"/>
      <c r="S24" s="7"/>
      <c r="T24" s="7"/>
      <c r="U24" s="7"/>
      <c r="V24" s="7"/>
      <c r="W24" s="8"/>
      <c r="X24" s="8"/>
      <c r="Y24" s="8"/>
      <c r="Z24" s="10"/>
    </row>
    <row r="25" spans="1:26">
      <c r="A25" s="21" t="s">
        <v>71</v>
      </c>
      <c r="B25" s="5"/>
      <c r="C25" s="5"/>
      <c r="D25" s="5"/>
      <c r="E25" s="5"/>
      <c r="F25" s="17"/>
      <c r="H25" s="16" t="s">
        <v>84</v>
      </c>
      <c r="I25" s="6"/>
      <c r="J25" s="6"/>
      <c r="K25" s="6"/>
      <c r="L25" s="17"/>
      <c r="N25" s="11" t="s">
        <v>92</v>
      </c>
      <c r="O25" s="7"/>
      <c r="P25" s="7"/>
      <c r="Q25" s="7"/>
      <c r="R25" s="7"/>
      <c r="S25" s="7"/>
      <c r="T25" s="7"/>
      <c r="U25" s="7"/>
      <c r="V25" s="7"/>
      <c r="W25" s="8"/>
      <c r="X25" s="8"/>
      <c r="Y25" s="8"/>
      <c r="Z25" s="10"/>
    </row>
    <row r="26" spans="1:26">
      <c r="A26" s="21" t="s">
        <v>72</v>
      </c>
      <c r="B26" s="5"/>
      <c r="C26" s="5"/>
      <c r="D26" s="5"/>
      <c r="E26" s="5"/>
      <c r="F26" s="17"/>
      <c r="H26" s="16" t="s">
        <v>85</v>
      </c>
      <c r="I26" s="6"/>
      <c r="J26" s="6"/>
      <c r="K26" s="6"/>
      <c r="L26" s="17"/>
      <c r="N26" s="9" t="s">
        <v>93</v>
      </c>
      <c r="O26" s="3"/>
      <c r="P26" s="3"/>
      <c r="Q26" s="3"/>
      <c r="R26" s="3"/>
      <c r="S26" s="3"/>
      <c r="T26" s="3"/>
      <c r="U26" s="3"/>
      <c r="V26" s="3"/>
      <c r="W26" s="8"/>
      <c r="X26" s="8"/>
      <c r="Y26" s="8"/>
      <c r="Z26" s="10"/>
    </row>
    <row r="27" spans="1:26" ht="15.75" thickBot="1">
      <c r="A27" s="22" t="s">
        <v>73</v>
      </c>
      <c r="B27" s="23"/>
      <c r="C27" s="23"/>
      <c r="D27" s="23"/>
      <c r="E27" s="23"/>
      <c r="F27" s="20"/>
      <c r="H27" s="18" t="s">
        <v>86</v>
      </c>
      <c r="I27" s="19"/>
      <c r="J27" s="19"/>
      <c r="K27" s="19"/>
      <c r="L27" s="20"/>
      <c r="N27" s="12" t="s">
        <v>94</v>
      </c>
      <c r="O27" s="13"/>
      <c r="P27" s="13"/>
      <c r="Q27" s="13"/>
      <c r="R27" s="13"/>
      <c r="S27" s="13"/>
      <c r="T27" s="13"/>
      <c r="U27" s="13"/>
      <c r="V27" s="13"/>
      <c r="W27" s="14"/>
      <c r="X27" s="14"/>
      <c r="Y27" s="14"/>
      <c r="Z27" s="15"/>
    </row>
  </sheetData>
  <mergeCells count="59">
    <mergeCell ref="N25:V25"/>
    <mergeCell ref="N26:V26"/>
    <mergeCell ref="N27:V27"/>
    <mergeCell ref="W22:Z22"/>
    <mergeCell ref="W23:Z23"/>
    <mergeCell ref="W24:Z24"/>
    <mergeCell ref="W25:Z25"/>
    <mergeCell ref="W26:Z26"/>
    <mergeCell ref="W27:Z27"/>
    <mergeCell ref="H23:K23"/>
    <mergeCell ref="H24:K24"/>
    <mergeCell ref="H25:K25"/>
    <mergeCell ref="H26:K26"/>
    <mergeCell ref="H27:K27"/>
    <mergeCell ref="X2:X4"/>
    <mergeCell ref="Y2:Y4"/>
    <mergeCell ref="Z2:Z4"/>
    <mergeCell ref="H22:K22"/>
    <mergeCell ref="N22:V22"/>
    <mergeCell ref="N23:V23"/>
    <mergeCell ref="N24:V24"/>
    <mergeCell ref="R2:R4"/>
    <mergeCell ref="S2:S4"/>
    <mergeCell ref="T2:T4"/>
    <mergeCell ref="U2:U4"/>
    <mergeCell ref="V2:V4"/>
    <mergeCell ref="W2:W4"/>
    <mergeCell ref="A25:E25"/>
    <mergeCell ref="A26:E26"/>
    <mergeCell ref="A27:E27"/>
    <mergeCell ref="M1:S1"/>
    <mergeCell ref="T1:Z1"/>
    <mergeCell ref="M2:M4"/>
    <mergeCell ref="N2:N4"/>
    <mergeCell ref="O2:O4"/>
    <mergeCell ref="P2:P4"/>
    <mergeCell ref="Q2:Q4"/>
    <mergeCell ref="L3:L4"/>
    <mergeCell ref="A20:H20"/>
    <mergeCell ref="I20:L20"/>
    <mergeCell ref="A22:E22"/>
    <mergeCell ref="A23:E23"/>
    <mergeCell ref="A24:E24"/>
    <mergeCell ref="F3:F4"/>
    <mergeCell ref="G3:G4"/>
    <mergeCell ref="H3:H4"/>
    <mergeCell ref="I3:I4"/>
    <mergeCell ref="J3:J4"/>
    <mergeCell ref="K3:K4"/>
    <mergeCell ref="A1:E1"/>
    <mergeCell ref="A2:E2"/>
    <mergeCell ref="F1:H1"/>
    <mergeCell ref="F2:H2"/>
    <mergeCell ref="I1:L2"/>
    <mergeCell ref="D3:D19"/>
    <mergeCell ref="A3:A4"/>
    <mergeCell ref="B3:B4"/>
    <mergeCell ref="C3:C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sala101</dc:creator>
  <cp:lastModifiedBy>sala101</cp:lastModifiedBy>
  <dcterms:created xsi:type="dcterms:W3CDTF">2012-09-20T04:37:08Z</dcterms:created>
  <dcterms:modified xsi:type="dcterms:W3CDTF">2012-09-20T06:08:44Z</dcterms:modified>
</cp:coreProperties>
</file>