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5" i="1"/>
  <c r="K6"/>
  <c r="K7"/>
  <c r="K8"/>
  <c r="K9"/>
  <c r="K10"/>
  <c r="K4"/>
  <c r="J5"/>
  <c r="J6"/>
  <c r="J7"/>
  <c r="J8"/>
  <c r="J9"/>
  <c r="J10"/>
  <c r="J4"/>
  <c r="I5"/>
  <c r="I6"/>
  <c r="I7"/>
  <c r="I8"/>
  <c r="I9"/>
  <c r="I10"/>
  <c r="I4"/>
  <c r="H5"/>
  <c r="H6"/>
  <c r="H7"/>
  <c r="H8"/>
  <c r="H9"/>
  <c r="H10"/>
  <c r="H4"/>
  <c r="G8"/>
  <c r="G9"/>
  <c r="G10"/>
  <c r="G7"/>
  <c r="G6"/>
  <c r="G5"/>
  <c r="G4"/>
  <c r="F10"/>
  <c r="F9"/>
  <c r="F8"/>
  <c r="F7"/>
  <c r="F6"/>
  <c r="F5"/>
  <c r="F4"/>
  <c r="E10"/>
  <c r="E9"/>
  <c r="E8"/>
  <c r="E7"/>
  <c r="E6"/>
  <c r="E5"/>
  <c r="E4"/>
  <c r="D10"/>
  <c r="D9"/>
  <c r="D8"/>
  <c r="D7"/>
  <c r="D6"/>
  <c r="D5"/>
  <c r="D4"/>
  <c r="C10"/>
  <c r="C9"/>
  <c r="C8"/>
  <c r="C7"/>
  <c r="C6"/>
  <c r="C5"/>
  <c r="C4"/>
</calcChain>
</file>

<file path=xl/sharedStrings.xml><?xml version="1.0" encoding="utf-8"?>
<sst xmlns="http://schemas.openxmlformats.org/spreadsheetml/2006/main" count="75" uniqueCount="65">
  <si>
    <t>DATOS</t>
  </si>
  <si>
    <t>DESCUENTO DE CUOTA 1</t>
  </si>
  <si>
    <t>DESCUENTO DE CUOTA 2</t>
  </si>
  <si>
    <t>DESCUENTO DE CUOTA 3</t>
  </si>
  <si>
    <t>CLIENTE</t>
  </si>
  <si>
    <t>VALOR PRESTADO</t>
  </si>
  <si>
    <t>CUOTA 1</t>
  </si>
  <si>
    <t>GANANCIA CUOTA 1</t>
  </si>
  <si>
    <t>SALDO CUOTA 1</t>
  </si>
  <si>
    <t>CUOTA 2</t>
  </si>
  <si>
    <t>GANANCIA CUOTA 2</t>
  </si>
  <si>
    <t>SALDO CUOTA 2</t>
  </si>
  <si>
    <t>CUOTA 3</t>
  </si>
  <si>
    <t>GANANCIA CUOTA 3</t>
  </si>
  <si>
    <t>SALDO CUOTA 3</t>
  </si>
  <si>
    <t>ROSA</t>
  </si>
  <si>
    <t>MARIA</t>
  </si>
  <si>
    <t>JUAN</t>
  </si>
  <si>
    <t>MIGUEL</t>
  </si>
  <si>
    <t>JORGE</t>
  </si>
  <si>
    <t>FAANNY</t>
  </si>
  <si>
    <t>PEDRO</t>
  </si>
  <si>
    <t>PROGRAMAS DE FORMACION</t>
  </si>
  <si>
    <t>PAGOS ENERO</t>
  </si>
  <si>
    <t>PAGOS FEBRERO</t>
  </si>
  <si>
    <t>PAGOS MARZO</t>
  </si>
  <si>
    <t>PAGOS ABLRIL</t>
  </si>
  <si>
    <t>PAGOS MAYO</t>
  </si>
  <si>
    <t>PAGOS JUNIO</t>
  </si>
  <si>
    <t>PAGOS JULIO</t>
  </si>
  <si>
    <t>PAGOS AGOSTO</t>
  </si>
  <si>
    <t>PAGOS SEPTIEMBRE</t>
  </si>
  <si>
    <t>PAGOS OCTUBRE</t>
  </si>
  <si>
    <t>PAGOS NOBIEMBRE</t>
  </si>
  <si>
    <t>PAGOS DICIEMBRE</t>
  </si>
  <si>
    <t>OPERACIÓN DE PCS</t>
  </si>
  <si>
    <t>MANTENIMIENTO</t>
  </si>
  <si>
    <t>SECRETARIADO</t>
  </si>
  <si>
    <t>MERCADEO</t>
  </si>
  <si>
    <t xml:space="preserve">ENFERMERIA </t>
  </si>
  <si>
    <t>HOTELERIA</t>
  </si>
  <si>
    <t>DROGUERIA</t>
  </si>
  <si>
    <t>PRE-ESCOLAR</t>
  </si>
  <si>
    <t>ESTUDIOS GENERAL MENSUAL</t>
  </si>
  <si>
    <t>TOTAL</t>
  </si>
  <si>
    <t>PROMEDIO</t>
  </si>
  <si>
    <t>MINIMA</t>
  </si>
  <si>
    <t>MAXIMA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</si>
  <si>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</si>
  <si>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</si>
  <si>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</si>
  <si>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</si>
  <si>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</si>
  <si>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</si>
  <si>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</si>
  <si>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</si>
  <si>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</si>
  <si>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</si>
  <si>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</si>
  <si>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</si>
  <si>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ESTUDIO GENERAL SEMESTRAL</t>
  </si>
  <si>
    <t>ESTUDIOS GENERAL ANUAL</t>
  </si>
  <si>
    <t>JULIO- DICIEMB</t>
  </si>
  <si>
    <t>ENERO -JUNIO</t>
  </si>
  <si>
    <t>MOVIM.</t>
  </si>
</sst>
</file>

<file path=xl/styles.xml><?xml version="1.0" encoding="utf-8"?>
<styleSheet xmlns="http://schemas.openxmlformats.org/spreadsheetml/2006/main">
  <numFmts count="2">
    <numFmt numFmtId="44" formatCode="_(&quot;$&quot;\ * #,##0.00_);_(&quot;$&quot;\ * \(#,##0.00\);_(&quot;$&quot;\ * &quot;-&quot;??_);_(@_)"/>
    <numFmt numFmtId="166" formatCode="_([$$-240A]\ * #,##0_);_([$$-240A]\ * \(#,##0\);_([$$-240A]\ 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166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0" xfId="0" applyAlignment="1"/>
    <xf numFmtId="166" fontId="0" fillId="0" borderId="1" xfId="0" applyNumberFormat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3" xfId="0" applyBorder="1"/>
    <xf numFmtId="0" fontId="0" fillId="2" borderId="4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wrapText="1"/>
    </xf>
    <xf numFmtId="166" fontId="0" fillId="0" borderId="7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166" fontId="0" fillId="0" borderId="13" xfId="0" applyNumberFormat="1" applyBorder="1"/>
    <xf numFmtId="166" fontId="0" fillId="0" borderId="14" xfId="0" applyNumberFormat="1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166" fontId="0" fillId="0" borderId="11" xfId="0" applyNumberFormat="1" applyBorder="1"/>
    <xf numFmtId="166" fontId="0" fillId="0" borderId="12" xfId="0" applyNumberFormat="1" applyBorder="1"/>
    <xf numFmtId="166" fontId="0" fillId="0" borderId="4" xfId="1" applyNumberFormat="1" applyFont="1" applyBorder="1"/>
    <xf numFmtId="166" fontId="0" fillId="0" borderId="6" xfId="1" applyNumberFormat="1" applyFont="1" applyBorder="1"/>
    <xf numFmtId="166" fontId="0" fillId="0" borderId="5" xfId="1" applyNumberFormat="1" applyFont="1" applyBorder="1"/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wrapText="1"/>
    </xf>
    <xf numFmtId="0" fontId="0" fillId="2" borderId="1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wrapText="1"/>
    </xf>
    <xf numFmtId="166" fontId="0" fillId="0" borderId="10" xfId="0" applyNumberFormat="1" applyBorder="1"/>
    <xf numFmtId="0" fontId="0" fillId="0" borderId="8" xfId="0" applyBorder="1"/>
    <xf numFmtId="0" fontId="0" fillId="0" borderId="9" xfId="0" applyBorder="1"/>
    <xf numFmtId="0" fontId="0" fillId="0" borderId="17" xfId="0" applyBorder="1"/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8" xfId="0" applyFill="1" applyBorder="1"/>
    <xf numFmtId="0" fontId="2" fillId="3" borderId="9" xfId="0" applyFont="1" applyFill="1" applyBorder="1"/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6" xfId="0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"/>
  <sheetViews>
    <sheetView zoomScale="93" zoomScaleNormal="93" workbookViewId="0">
      <selection activeCell="F15" sqref="F15"/>
    </sheetView>
  </sheetViews>
  <sheetFormatPr baseColWidth="10" defaultRowHeight="15"/>
  <cols>
    <col min="1" max="1" width="15.140625" customWidth="1"/>
    <col min="2" max="2" width="12.28515625" customWidth="1"/>
    <col min="3" max="3" width="14.5703125" bestFit="1" customWidth="1"/>
    <col min="4" max="4" width="13" bestFit="1" customWidth="1"/>
    <col min="5" max="6" width="14.5703125" bestFit="1" customWidth="1"/>
    <col min="7" max="7" width="13" bestFit="1" customWidth="1"/>
    <col min="8" max="9" width="14.5703125" bestFit="1" customWidth="1"/>
    <col min="10" max="10" width="13" bestFit="1" customWidth="1"/>
    <col min="11" max="11" width="11.5703125" customWidth="1"/>
  </cols>
  <sheetData>
    <row r="1" spans="1:11">
      <c r="A1" s="29" t="s">
        <v>0</v>
      </c>
      <c r="B1" s="30"/>
      <c r="C1" s="29" t="s">
        <v>1</v>
      </c>
      <c r="D1" s="41"/>
      <c r="E1" s="30"/>
      <c r="F1" s="29" t="s">
        <v>2</v>
      </c>
      <c r="G1" s="41"/>
      <c r="H1" s="30"/>
      <c r="I1" s="29" t="s">
        <v>3</v>
      </c>
      <c r="J1" s="41"/>
      <c r="K1" s="30"/>
    </row>
    <row r="2" spans="1:11">
      <c r="A2" s="31" t="s">
        <v>4</v>
      </c>
      <c r="B2" s="32" t="s">
        <v>5</v>
      </c>
      <c r="C2" s="42" t="s">
        <v>6</v>
      </c>
      <c r="D2" s="4" t="s">
        <v>7</v>
      </c>
      <c r="E2" s="43" t="s">
        <v>8</v>
      </c>
      <c r="F2" s="42" t="s">
        <v>9</v>
      </c>
      <c r="G2" s="4" t="s">
        <v>10</v>
      </c>
      <c r="H2" s="43" t="s">
        <v>11</v>
      </c>
      <c r="I2" s="42" t="s">
        <v>12</v>
      </c>
      <c r="J2" s="4" t="s">
        <v>13</v>
      </c>
      <c r="K2" s="43" t="s">
        <v>14</v>
      </c>
    </row>
    <row r="3" spans="1:11" ht="15.75" thickBot="1">
      <c r="A3" s="33"/>
      <c r="B3" s="34"/>
      <c r="C3" s="44"/>
      <c r="D3" s="35"/>
      <c r="E3" s="45"/>
      <c r="F3" s="44"/>
      <c r="G3" s="35"/>
      <c r="H3" s="45"/>
      <c r="I3" s="44"/>
      <c r="J3" s="35"/>
      <c r="K3" s="45"/>
    </row>
    <row r="4" spans="1:11">
      <c r="A4" s="10" t="s">
        <v>15</v>
      </c>
      <c r="B4" s="38">
        <v>6000000</v>
      </c>
      <c r="C4" s="21">
        <f>B4/3</f>
        <v>2000000</v>
      </c>
      <c r="D4" s="22">
        <f>B4*5%</f>
        <v>300000</v>
      </c>
      <c r="E4" s="23">
        <f>B4-C4</f>
        <v>4000000</v>
      </c>
      <c r="F4" s="21">
        <f>E4/2</f>
        <v>2000000</v>
      </c>
      <c r="G4" s="22">
        <f>E4*7%</f>
        <v>280000</v>
      </c>
      <c r="H4" s="23">
        <f>E4-F4</f>
        <v>2000000</v>
      </c>
      <c r="I4" s="21">
        <f>H4/1</f>
        <v>2000000</v>
      </c>
      <c r="J4" s="22">
        <f>H4*10%</f>
        <v>200000</v>
      </c>
      <c r="K4" s="23">
        <f>H4-I4</f>
        <v>0</v>
      </c>
    </row>
    <row r="5" spans="1:11">
      <c r="A5" s="11" t="s">
        <v>16</v>
      </c>
      <c r="B5" s="39">
        <v>4000000</v>
      </c>
      <c r="C5" s="24">
        <f>B5/3</f>
        <v>1333333.3333333333</v>
      </c>
      <c r="D5" s="2">
        <f>B5*5%</f>
        <v>200000</v>
      </c>
      <c r="E5" s="25">
        <f>B5-C5</f>
        <v>2666666.666666667</v>
      </c>
      <c r="F5" s="24">
        <f>E5/2</f>
        <v>1333333.3333333335</v>
      </c>
      <c r="G5" s="2">
        <f>E5*7%</f>
        <v>186666.66666666672</v>
      </c>
      <c r="H5" s="25">
        <f t="shared" ref="H5:H10" si="0">E5-F5</f>
        <v>1333333.3333333335</v>
      </c>
      <c r="I5" s="24">
        <f t="shared" ref="I5:I10" si="1">H5/1</f>
        <v>1333333.3333333335</v>
      </c>
      <c r="J5" s="2">
        <f t="shared" ref="J5:J10" si="2">H5*10%</f>
        <v>133333.33333333334</v>
      </c>
      <c r="K5" s="25">
        <f t="shared" ref="K5:K10" si="3">H5-I5</f>
        <v>0</v>
      </c>
    </row>
    <row r="6" spans="1:11">
      <c r="A6" s="11" t="s">
        <v>17</v>
      </c>
      <c r="B6" s="39">
        <v>5000000</v>
      </c>
      <c r="C6" s="24">
        <f>B6/3</f>
        <v>1666666.6666666667</v>
      </c>
      <c r="D6" s="2">
        <f>B6*5%</f>
        <v>250000</v>
      </c>
      <c r="E6" s="25">
        <f>B6-C6</f>
        <v>3333333.333333333</v>
      </c>
      <c r="F6" s="24">
        <f>E6/2</f>
        <v>1666666.6666666665</v>
      </c>
      <c r="G6" s="2">
        <f>E6*7%</f>
        <v>233333.33333333334</v>
      </c>
      <c r="H6" s="25">
        <f t="shared" si="0"/>
        <v>1666666.6666666665</v>
      </c>
      <c r="I6" s="24">
        <f t="shared" si="1"/>
        <v>1666666.6666666665</v>
      </c>
      <c r="J6" s="2">
        <f t="shared" si="2"/>
        <v>166666.66666666666</v>
      </c>
      <c r="K6" s="25">
        <f t="shared" si="3"/>
        <v>0</v>
      </c>
    </row>
    <row r="7" spans="1:11">
      <c r="A7" s="11" t="s">
        <v>21</v>
      </c>
      <c r="B7" s="39">
        <v>3000000</v>
      </c>
      <c r="C7" s="24">
        <f>B7/3</f>
        <v>1000000</v>
      </c>
      <c r="D7" s="2">
        <f>B7*5%</f>
        <v>150000</v>
      </c>
      <c r="E7" s="25">
        <f>B7-C7</f>
        <v>2000000</v>
      </c>
      <c r="F7" s="24">
        <f>E7/2</f>
        <v>1000000</v>
      </c>
      <c r="G7" s="2">
        <f>E7*7%</f>
        <v>140000</v>
      </c>
      <c r="H7" s="25">
        <f t="shared" si="0"/>
        <v>1000000</v>
      </c>
      <c r="I7" s="24">
        <f t="shared" si="1"/>
        <v>1000000</v>
      </c>
      <c r="J7" s="2">
        <f t="shared" si="2"/>
        <v>100000</v>
      </c>
      <c r="K7" s="25">
        <f t="shared" si="3"/>
        <v>0</v>
      </c>
    </row>
    <row r="8" spans="1:11">
      <c r="A8" s="11" t="s">
        <v>18</v>
      </c>
      <c r="B8" s="39">
        <v>4000000</v>
      </c>
      <c r="C8" s="24">
        <f>B8/3</f>
        <v>1333333.3333333333</v>
      </c>
      <c r="D8" s="2">
        <f>B8*5%</f>
        <v>200000</v>
      </c>
      <c r="E8" s="25">
        <f>B8-C8</f>
        <v>2666666.666666667</v>
      </c>
      <c r="F8" s="24">
        <f>E8/2</f>
        <v>1333333.3333333335</v>
      </c>
      <c r="G8" s="2">
        <f t="shared" ref="G8:G10" si="4">E8*7%</f>
        <v>186666.66666666672</v>
      </c>
      <c r="H8" s="25">
        <f t="shared" si="0"/>
        <v>1333333.3333333335</v>
      </c>
      <c r="I8" s="24">
        <f t="shared" si="1"/>
        <v>1333333.3333333335</v>
      </c>
      <c r="J8" s="2">
        <f t="shared" si="2"/>
        <v>133333.33333333334</v>
      </c>
      <c r="K8" s="25">
        <f t="shared" si="3"/>
        <v>0</v>
      </c>
    </row>
    <row r="9" spans="1:11">
      <c r="A9" s="11" t="s">
        <v>19</v>
      </c>
      <c r="B9" s="39">
        <v>5000000</v>
      </c>
      <c r="C9" s="24">
        <f>B9/3</f>
        <v>1666666.6666666667</v>
      </c>
      <c r="D9" s="2">
        <f>B9*5%</f>
        <v>250000</v>
      </c>
      <c r="E9" s="25">
        <f>B9-C9</f>
        <v>3333333.333333333</v>
      </c>
      <c r="F9" s="24">
        <f>E9/2</f>
        <v>1666666.6666666665</v>
      </c>
      <c r="G9" s="2">
        <f t="shared" si="4"/>
        <v>233333.33333333334</v>
      </c>
      <c r="H9" s="25">
        <f t="shared" si="0"/>
        <v>1666666.6666666665</v>
      </c>
      <c r="I9" s="24">
        <f t="shared" si="1"/>
        <v>1666666.6666666665</v>
      </c>
      <c r="J9" s="2">
        <f t="shared" si="2"/>
        <v>166666.66666666666</v>
      </c>
      <c r="K9" s="25">
        <f t="shared" si="3"/>
        <v>0</v>
      </c>
    </row>
    <row r="10" spans="1:11" ht="15.75" thickBot="1">
      <c r="A10" s="12" t="s">
        <v>20</v>
      </c>
      <c r="B10" s="40">
        <v>6000000</v>
      </c>
      <c r="C10" s="46">
        <f>B10/3</f>
        <v>2000000</v>
      </c>
      <c r="D10" s="36">
        <f>B10*5%</f>
        <v>300000</v>
      </c>
      <c r="E10" s="37">
        <f>B10-C10</f>
        <v>4000000</v>
      </c>
      <c r="F10" s="46">
        <f>E10/2</f>
        <v>2000000</v>
      </c>
      <c r="G10" s="36">
        <f t="shared" si="4"/>
        <v>280000</v>
      </c>
      <c r="H10" s="37">
        <f t="shared" si="0"/>
        <v>2000000</v>
      </c>
      <c r="I10" s="46">
        <f t="shared" si="1"/>
        <v>2000000</v>
      </c>
      <c r="J10" s="36">
        <f t="shared" si="2"/>
        <v>200000</v>
      </c>
      <c r="K10" s="37">
        <f t="shared" si="3"/>
        <v>0</v>
      </c>
    </row>
    <row r="13" spans="1:11">
      <c r="A13" s="5"/>
      <c r="B13" s="5"/>
      <c r="C13" s="5"/>
      <c r="D13" s="5"/>
      <c r="E13" s="5"/>
    </row>
    <row r="14" spans="1:11">
      <c r="A14" s="5"/>
      <c r="B14" s="5"/>
      <c r="C14" s="5"/>
      <c r="D14" s="5"/>
      <c r="E14" s="5"/>
    </row>
  </sheetData>
  <mergeCells count="15">
    <mergeCell ref="G2:G3"/>
    <mergeCell ref="H2:H3"/>
    <mergeCell ref="I2:I3"/>
    <mergeCell ref="J2:J3"/>
    <mergeCell ref="K2:K3"/>
    <mergeCell ref="A1:B1"/>
    <mergeCell ref="C1:E1"/>
    <mergeCell ref="F1:H1"/>
    <mergeCell ref="I1:K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24"/>
  <sheetViews>
    <sheetView tabSelected="1" zoomScale="87" zoomScaleNormal="87" workbookViewId="0">
      <selection activeCell="C14" sqref="C14"/>
    </sheetView>
  </sheetViews>
  <sheetFormatPr baseColWidth="10" defaultRowHeight="15"/>
  <cols>
    <col min="1" max="1" width="17.85546875" customWidth="1"/>
    <col min="2" max="2" width="13" customWidth="1"/>
    <col min="3" max="4" width="15.85546875" bestFit="1" customWidth="1"/>
    <col min="5" max="5" width="13.85546875" customWidth="1"/>
    <col min="6" max="6" width="14.42578125" customWidth="1"/>
    <col min="7" max="7" width="15.85546875" bestFit="1" customWidth="1"/>
    <col min="8" max="8" width="13.85546875" customWidth="1"/>
    <col min="9" max="9" width="15.85546875" bestFit="1" customWidth="1"/>
    <col min="10" max="10" width="13.140625" customWidth="1"/>
    <col min="11" max="13" width="15.85546875" bestFit="1" customWidth="1"/>
  </cols>
  <sheetData>
    <row r="1" spans="1:14">
      <c r="A1" s="7" t="s">
        <v>22</v>
      </c>
      <c r="B1" s="13" t="s">
        <v>23</v>
      </c>
      <c r="C1" s="54" t="s">
        <v>24</v>
      </c>
      <c r="D1" s="54" t="s">
        <v>25</v>
      </c>
      <c r="E1" s="15" t="s">
        <v>26</v>
      </c>
      <c r="F1" s="15" t="s">
        <v>27</v>
      </c>
      <c r="G1" s="56" t="s">
        <v>28</v>
      </c>
      <c r="H1" s="13" t="s">
        <v>29</v>
      </c>
      <c r="I1" s="54" t="s">
        <v>30</v>
      </c>
      <c r="J1" s="14" t="s">
        <v>31</v>
      </c>
      <c r="K1" s="14" t="s">
        <v>32</v>
      </c>
      <c r="L1" s="14" t="s">
        <v>33</v>
      </c>
      <c r="M1" s="16" t="s">
        <v>34</v>
      </c>
    </row>
    <row r="2" spans="1:14" ht="15.75" thickBot="1">
      <c r="A2" s="8"/>
      <c r="B2" s="17"/>
      <c r="C2" s="55"/>
      <c r="D2" s="55"/>
      <c r="E2" s="19"/>
      <c r="F2" s="19"/>
      <c r="G2" s="57"/>
      <c r="H2" s="17"/>
      <c r="I2" s="55"/>
      <c r="J2" s="18"/>
      <c r="K2" s="18"/>
      <c r="L2" s="18"/>
      <c r="M2" s="20"/>
    </row>
    <row r="3" spans="1:14">
      <c r="A3" s="10" t="s">
        <v>35</v>
      </c>
      <c r="B3" s="21">
        <v>6000000</v>
      </c>
      <c r="C3" s="22">
        <v>4500000</v>
      </c>
      <c r="D3" s="22">
        <v>2500000</v>
      </c>
      <c r="E3" s="22">
        <v>7200000</v>
      </c>
      <c r="F3" s="22">
        <v>4800000</v>
      </c>
      <c r="G3" s="22">
        <v>1100000</v>
      </c>
      <c r="H3" s="22">
        <v>4350000</v>
      </c>
      <c r="I3" s="22">
        <v>3850000</v>
      </c>
      <c r="J3" s="22">
        <v>7200000</v>
      </c>
      <c r="K3" s="22">
        <v>4800000</v>
      </c>
      <c r="L3" s="22">
        <v>1100000</v>
      </c>
      <c r="M3" s="23">
        <v>4350000</v>
      </c>
    </row>
    <row r="4" spans="1:14" ht="15.75" thickBot="1">
      <c r="A4" s="11" t="s">
        <v>36</v>
      </c>
      <c r="B4" s="24">
        <v>6500000</v>
      </c>
      <c r="C4" s="2">
        <v>4550000</v>
      </c>
      <c r="D4" s="2">
        <v>2600000</v>
      </c>
      <c r="E4" s="2">
        <v>7400000</v>
      </c>
      <c r="F4" s="6">
        <v>5600000</v>
      </c>
      <c r="G4" s="2">
        <v>1200000</v>
      </c>
      <c r="H4" s="2">
        <v>4400000</v>
      </c>
      <c r="I4" s="2">
        <v>3900000</v>
      </c>
      <c r="J4" s="2">
        <v>7400000</v>
      </c>
      <c r="K4" s="2">
        <v>5600000</v>
      </c>
      <c r="L4" s="2">
        <v>1200000</v>
      </c>
      <c r="M4" s="25">
        <v>4400000</v>
      </c>
    </row>
    <row r="5" spans="1:14">
      <c r="A5" s="11" t="s">
        <v>37</v>
      </c>
      <c r="B5" s="21">
        <v>7000000</v>
      </c>
      <c r="C5" s="22">
        <v>4600000</v>
      </c>
      <c r="D5" s="22">
        <v>2700000</v>
      </c>
      <c r="E5" s="22">
        <v>7600000</v>
      </c>
      <c r="F5" s="22">
        <v>6400000</v>
      </c>
      <c r="G5" s="22">
        <v>1300000</v>
      </c>
      <c r="H5" s="22">
        <v>4450000</v>
      </c>
      <c r="I5" s="22">
        <v>3950000</v>
      </c>
      <c r="J5" s="22">
        <v>7600000</v>
      </c>
      <c r="K5" s="22">
        <v>6400000</v>
      </c>
      <c r="L5" s="22">
        <v>1300000</v>
      </c>
      <c r="M5" s="23">
        <v>4450000</v>
      </c>
    </row>
    <row r="6" spans="1:14" ht="15.75" thickBot="1">
      <c r="A6" s="11" t="s">
        <v>38</v>
      </c>
      <c r="B6" s="24">
        <v>7500000</v>
      </c>
      <c r="C6" s="2">
        <v>4650000</v>
      </c>
      <c r="D6" s="2">
        <v>2800000</v>
      </c>
      <c r="E6" s="2">
        <v>7800000</v>
      </c>
      <c r="F6" s="6">
        <v>7200000</v>
      </c>
      <c r="G6" s="2">
        <v>1400000</v>
      </c>
      <c r="H6" s="2">
        <v>4500000</v>
      </c>
      <c r="I6" s="2">
        <v>4000000</v>
      </c>
      <c r="J6" s="2">
        <v>7800000</v>
      </c>
      <c r="K6" s="2">
        <v>7200000</v>
      </c>
      <c r="L6" s="2">
        <v>1400000</v>
      </c>
      <c r="M6" s="25">
        <v>4500000</v>
      </c>
    </row>
    <row r="7" spans="1:14">
      <c r="A7" s="11" t="s">
        <v>41</v>
      </c>
      <c r="B7" s="21">
        <v>8000000</v>
      </c>
      <c r="C7" s="22">
        <v>4700000</v>
      </c>
      <c r="D7" s="22">
        <v>2900000</v>
      </c>
      <c r="E7" s="22">
        <v>8000000</v>
      </c>
      <c r="F7" s="22">
        <v>8000000</v>
      </c>
      <c r="G7" s="22">
        <v>1500000</v>
      </c>
      <c r="H7" s="22">
        <v>4550000</v>
      </c>
      <c r="I7" s="22">
        <v>4050000</v>
      </c>
      <c r="J7" s="22">
        <v>8000000</v>
      </c>
      <c r="K7" s="22">
        <v>8000000</v>
      </c>
      <c r="L7" s="22">
        <v>1500000</v>
      </c>
      <c r="M7" s="23">
        <v>4550000</v>
      </c>
    </row>
    <row r="8" spans="1:14" ht="15.75" thickBot="1">
      <c r="A8" s="11" t="s">
        <v>39</v>
      </c>
      <c r="B8" s="24">
        <v>8500000</v>
      </c>
      <c r="C8" s="2">
        <v>4750000</v>
      </c>
      <c r="D8" s="2">
        <v>3000000</v>
      </c>
      <c r="E8" s="2">
        <v>8200000</v>
      </c>
      <c r="F8" s="6">
        <v>8800000</v>
      </c>
      <c r="G8" s="2">
        <v>1600000</v>
      </c>
      <c r="H8" s="2">
        <v>4600000</v>
      </c>
      <c r="I8" s="2">
        <v>4100000</v>
      </c>
      <c r="J8" s="2">
        <v>8200000</v>
      </c>
      <c r="K8" s="2">
        <v>8800000</v>
      </c>
      <c r="L8" s="2">
        <v>1600000</v>
      </c>
      <c r="M8" s="25">
        <v>4600000</v>
      </c>
    </row>
    <row r="9" spans="1:14">
      <c r="A9" s="11" t="s">
        <v>40</v>
      </c>
      <c r="B9" s="21">
        <v>9000000</v>
      </c>
      <c r="C9" s="22">
        <v>4800000</v>
      </c>
      <c r="D9" s="22">
        <v>3100000</v>
      </c>
      <c r="E9" s="22">
        <v>8400000</v>
      </c>
      <c r="F9" s="22">
        <v>9600000</v>
      </c>
      <c r="G9" s="22">
        <v>1700000</v>
      </c>
      <c r="H9" s="22">
        <v>4650000</v>
      </c>
      <c r="I9" s="22">
        <v>4150000</v>
      </c>
      <c r="J9" s="22">
        <v>8400000</v>
      </c>
      <c r="K9" s="22">
        <v>9600000</v>
      </c>
      <c r="L9" s="22">
        <v>1700000</v>
      </c>
      <c r="M9" s="23">
        <v>4650000</v>
      </c>
    </row>
    <row r="10" spans="1:14" ht="15.75" thickBot="1">
      <c r="A10" s="12" t="s">
        <v>42</v>
      </c>
      <c r="B10" s="24">
        <v>9500000</v>
      </c>
      <c r="C10" s="2">
        <v>4850000</v>
      </c>
      <c r="D10" s="2">
        <v>3200000</v>
      </c>
      <c r="E10" s="2">
        <v>8600000</v>
      </c>
      <c r="F10" s="6">
        <v>10400000</v>
      </c>
      <c r="G10" s="2">
        <v>1800000</v>
      </c>
      <c r="H10" s="2">
        <v>4700000</v>
      </c>
      <c r="I10" s="2">
        <v>4200000</v>
      </c>
      <c r="J10" s="2">
        <v>8600000</v>
      </c>
      <c r="K10" s="2">
        <v>10400000</v>
      </c>
      <c r="L10" s="2">
        <v>1800000</v>
      </c>
      <c r="M10" s="25">
        <v>4700000</v>
      </c>
    </row>
    <row r="12" spans="1:14" ht="15.75" thickBot="1"/>
    <row r="13" spans="1:14">
      <c r="A13" s="7" t="s">
        <v>43</v>
      </c>
      <c r="B13" s="60" t="s">
        <v>64</v>
      </c>
      <c r="C13" s="58" t="s">
        <v>48</v>
      </c>
      <c r="D13" s="58" t="s">
        <v>49</v>
      </c>
      <c r="E13" s="58" t="s">
        <v>50</v>
      </c>
      <c r="F13" s="58" t="s">
        <v>51</v>
      </c>
      <c r="G13" s="58" t="s">
        <v>52</v>
      </c>
      <c r="H13" s="58" t="s">
        <v>53</v>
      </c>
      <c r="I13" s="58" t="s">
        <v>54</v>
      </c>
      <c r="J13" s="58" t="s">
        <v>55</v>
      </c>
      <c r="K13" s="58" t="s">
        <v>56</v>
      </c>
      <c r="L13" s="58" t="s">
        <v>57</v>
      </c>
      <c r="M13" s="58" t="s">
        <v>58</v>
      </c>
      <c r="N13" s="59" t="s">
        <v>59</v>
      </c>
    </row>
    <row r="14" spans="1:14">
      <c r="A14" s="50"/>
      <c r="B14" s="9" t="s">
        <v>44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6"/>
    </row>
    <row r="15" spans="1:14">
      <c r="A15" s="50"/>
      <c r="B15" s="9" t="s">
        <v>45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6"/>
    </row>
    <row r="16" spans="1:14">
      <c r="A16" s="50"/>
      <c r="B16" s="9" t="s">
        <v>46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6"/>
    </row>
    <row r="17" spans="1:14" ht="15.75" thickBot="1">
      <c r="A17" s="8"/>
      <c r="B17" s="49" t="s">
        <v>47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</row>
    <row r="19" spans="1:14" ht="15.75" thickBot="1"/>
    <row r="20" spans="1:14">
      <c r="A20" s="51" t="s">
        <v>60</v>
      </c>
      <c r="B20" s="47" t="s">
        <v>64</v>
      </c>
      <c r="C20" s="48" t="s">
        <v>63</v>
      </c>
      <c r="E20" s="13" t="s">
        <v>61</v>
      </c>
      <c r="F20" s="15"/>
      <c r="G20" s="52" t="s">
        <v>64</v>
      </c>
      <c r="H20" s="53" t="s">
        <v>62</v>
      </c>
    </row>
    <row r="21" spans="1:14">
      <c r="A21" s="31"/>
      <c r="B21" s="1" t="s">
        <v>44</v>
      </c>
      <c r="C21" s="26"/>
      <c r="E21" s="42"/>
      <c r="F21" s="3"/>
      <c r="G21" s="1" t="s">
        <v>44</v>
      </c>
      <c r="H21" s="26"/>
    </row>
    <row r="22" spans="1:14">
      <c r="A22" s="31"/>
      <c r="B22" s="1" t="s">
        <v>45</v>
      </c>
      <c r="C22" s="26"/>
      <c r="E22" s="42"/>
      <c r="F22" s="3"/>
      <c r="G22" s="1" t="s">
        <v>45</v>
      </c>
      <c r="H22" s="26"/>
    </row>
    <row r="23" spans="1:14">
      <c r="A23" s="31"/>
      <c r="B23" s="1" t="s">
        <v>46</v>
      </c>
      <c r="C23" s="26"/>
      <c r="E23" s="42"/>
      <c r="F23" s="3"/>
      <c r="G23" s="1" t="s">
        <v>46</v>
      </c>
      <c r="H23" s="26"/>
    </row>
    <row r="24" spans="1:14" ht="15.75" thickBot="1">
      <c r="A24" s="33"/>
      <c r="B24" s="27" t="s">
        <v>47</v>
      </c>
      <c r="C24" s="28"/>
      <c r="E24" s="17"/>
      <c r="F24" s="19"/>
      <c r="G24" s="27" t="s">
        <v>47</v>
      </c>
      <c r="H24" s="28"/>
    </row>
  </sheetData>
  <mergeCells count="16">
    <mergeCell ref="M1:M2"/>
    <mergeCell ref="A13:A17"/>
    <mergeCell ref="A20:A24"/>
    <mergeCell ref="E20:F2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sala114</dc:creator>
  <cp:lastModifiedBy>sala114</cp:lastModifiedBy>
  <dcterms:created xsi:type="dcterms:W3CDTF">2012-03-20T13:09:26Z</dcterms:created>
  <dcterms:modified xsi:type="dcterms:W3CDTF">2012-03-20T14:21:19Z</dcterms:modified>
</cp:coreProperties>
</file>